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95" windowHeight="1185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<sst xmlns="http://schemas.openxmlformats.org/spreadsheetml/2006/main" count="72" uniqueCount="47">
  <si>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Att.Cons.</t>
  </si>
  <si>
    <t>CASSA</t>
  </si>
  <si>
    <t>BANCA</t>
  </si>
  <si>
    <t>Tipo</t>
  </si>
  <si>
    <t>B1.1 B1.3</t>
  </si>
  <si>
    <t>B2.2</t>
  </si>
  <si>
    <t>B2.4</t>
  </si>
  <si>
    <t>B1.2 B2.3</t>
  </si>
  <si>
    <t>B1.4 B1.5</t>
  </si>
  <si>
    <t>B2.1</t>
  </si>
  <si>
    <t>Ricavi</t>
  </si>
  <si>
    <t>Eventi</t>
  </si>
  <si>
    <t>C. Disciplina</t>
  </si>
  <si>
    <t>Saldo Iniziale</t>
  </si>
  <si>
    <t>C</t>
  </si>
  <si>
    <t>B</t>
  </si>
  <si>
    <t>Lavoro Interinale</t>
  </si>
  <si>
    <t>Sede + spese gestione</t>
  </si>
  <si>
    <t>Oneri Fin. e bancari</t>
  </si>
  <si>
    <t>USCITE</t>
  </si>
  <si>
    <t>Consulenti Varie + assicurazioni</t>
  </si>
  <si>
    <t>USCITE DEL MESE DI NOVEMBRE 2020</t>
  </si>
  <si>
    <t>CO.T.A.L. SOC. COOP FT 019790/FE</t>
  </si>
  <si>
    <t>CALIENDO FT 11/002 DEL 03/11/2020</t>
  </si>
  <si>
    <t>RICOH ITALIA FT 209323873 CANONE III TRIM</t>
  </si>
  <si>
    <t>REGISTER FT 401269 HOSTING INDIR MAIL</t>
  </si>
  <si>
    <t>IMPA FT 15_20 PULIZIE OTTOBRE</t>
  </si>
  <si>
    <t xml:space="preserve">RICOH FT 209328906 COPIE BN E COLORE </t>
  </si>
  <si>
    <t>EDENRED TICKET REST NOV DICEMBRE</t>
  </si>
  <si>
    <t>SYNERGIE FT 50423FTE DEL 31/10/2020</t>
  </si>
  <si>
    <t>F24 IVA FT DI OTTOBRE</t>
  </si>
  <si>
    <t>F24 R.A. SU FATTURE OTTOBRE</t>
  </si>
  <si>
    <t>CANONE LOCAZIONE NOV DIC E GEN 2021</t>
  </si>
  <si>
    <t>FASTWEB FT M025897054 DEL 1/11/2020</t>
  </si>
  <si>
    <t>LAGONEGRO FT 32-2020 DOCENZA CORSI</t>
  </si>
  <si>
    <t>REGISTERFT 468668 CASELLA PEC</t>
  </si>
  <si>
    <t>A2A FT 820000263416 SET OTT</t>
  </si>
  <si>
    <t>POSTA RACCOMANDATA CDT</t>
  </si>
  <si>
    <t>ADDEBITO CARTA NEXI AL 16/11</t>
  </si>
  <si>
    <t>SPESE BANCARIE</t>
  </si>
  <si>
    <t>FT 02/00003 INDENNITA' LUG SET</t>
  </si>
  <si>
    <t>CONSIGLIERE FT 4/20 INDENN 3 TRIM 2020</t>
  </si>
  <si>
    <t>CONSIGLIRE FT 2/20 INDEN 1 TRIM 2020</t>
  </si>
  <si>
    <t>CONSIGLIRE FT FPA 1/20 INDENN 4 TRIM 2019</t>
  </si>
  <si>
    <t>CONSIGLIERE FT 3/20 IND 2 TRIM 2020</t>
  </si>
  <si>
    <t>FT 10/PA IND LUG AGO SET</t>
  </si>
  <si>
    <t>RIMB SPESE LUG AGO SET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</si>
</sst>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mmm\-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1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93" zoomScaleNormal="93" zoomScalePageLayoutView="0" workbookViewId="0" topLeftCell="A1">
      <pane ySplit="3" topLeftCell="A4" activePane="bottomLeft" state="frozen"/>
      <selection pane="topLeft" activeCell="A1" sqref="A1"/>
      <selection pane="bottomLeft" activeCell="A31" sqref="A31:IV47"/>
    </sheetView>
  </sheetViews>
  <sheetFormatPr defaultColWidth="9.140625" defaultRowHeight="12.75"/>
  <cols>
    <col min="1" max="1" width="6.00390625" style="1" bestFit="1" customWidth="1"/>
    <col min="2" max="2" width="40.57421875" style="0" customWidth="1"/>
    <col min="3" max="3" width="4.7109375" style="0" bestFit="1" customWidth="1"/>
    <col min="4" max="4" width="8.7109375" style="3" bestFit="1" customWidth="1"/>
    <col min="5" max="5" width="9.140625" style="3" customWidth="1"/>
    <col min="6" max="6" width="9.57421875" style="3" customWidth="1"/>
    <col min="7" max="7" width="9.28125" style="3" bestFit="1" customWidth="1"/>
    <col min="8" max="8" width="12.140625" style="3" customWidth="1"/>
    <col min="9" max="9" width="10.57421875" style="3" customWidth="1"/>
    <col min="10" max="10" width="9.28125" style="3" bestFit="1" customWidth="1"/>
    <col min="11" max="11" width="9.421875" style="3" customWidth="1"/>
    <col min="12" max="12" width="7.421875" style="3" bestFit="1" customWidth="1"/>
    <col min="13" max="13" width="10.421875" style="3" bestFit="1" customWidth="1"/>
    <col min="14" max="14" width="15.7109375" style="0" customWidth="1"/>
  </cols>
  <sheetData>
    <row r="1" ht="12.75" hidden="1">
      <c r="B1" s="4"/>
    </row>
    <row r="2" spans="1:13" ht="12.75">
      <c r="A2" s="18">
        <v>44136</v>
      </c>
      <c r="B2" s="16" t="s">
        <v>21</v>
      </c>
      <c r="C2" s="19" t="s">
        <v>3</v>
      </c>
      <c r="D2" s="2" t="s">
        <v>10</v>
      </c>
      <c r="E2" s="2" t="s">
        <v>4</v>
      </c>
      <c r="F2" s="2" t="s">
        <v>8</v>
      </c>
      <c r="G2" s="2" t="s">
        <v>9</v>
      </c>
      <c r="H2" s="2" t="s">
        <v>5</v>
      </c>
      <c r="I2" s="2" t="s">
        <v>7</v>
      </c>
      <c r="J2" s="2" t="s">
        <v>6</v>
      </c>
      <c r="K2" s="2"/>
      <c r="L2" s="15" t="s">
        <v>19</v>
      </c>
      <c r="M2" s="15"/>
    </row>
    <row r="3" spans="1:13" ht="37.5" customHeight="1">
      <c r="A3" s="18"/>
      <c r="B3" s="17"/>
      <c r="C3" s="19"/>
      <c r="D3" s="2" t="s">
        <v>1</v>
      </c>
      <c r="E3" s="2" t="s">
        <v>0</v>
      </c>
      <c r="F3" s="2" t="s">
        <v>11</v>
      </c>
      <c r="G3" s="9" t="s">
        <v>16</v>
      </c>
      <c r="H3" s="10" t="s">
        <v>17</v>
      </c>
      <c r="I3" s="10" t="s">
        <v>20</v>
      </c>
      <c r="J3" s="10" t="s">
        <v>18</v>
      </c>
      <c r="K3" s="10" t="s">
        <v>12</v>
      </c>
      <c r="L3" s="2" t="s">
        <v>1</v>
      </c>
      <c r="M3" s="2" t="s">
        <v>2</v>
      </c>
    </row>
    <row r="4" spans="1:13" ht="12.75">
      <c r="A4" s="5">
        <v>44136</v>
      </c>
      <c r="B4" s="6" t="s">
        <v>13</v>
      </c>
      <c r="C4" s="7" t="s">
        <v>14</v>
      </c>
      <c r="D4" s="2">
        <v>27.88</v>
      </c>
      <c r="E4" s="2"/>
      <c r="F4" s="2"/>
      <c r="G4" s="2"/>
      <c r="H4" s="2"/>
      <c r="I4" s="2"/>
      <c r="J4" s="2"/>
      <c r="K4" s="2"/>
      <c r="L4" s="2">
        <f>IF(C4="C",SUM(D4:K4),0)</f>
        <v>27.88</v>
      </c>
      <c r="M4" s="2">
        <f aca="true" t="shared" si="0" ref="M4:M9">IF(C4="B",SUM(D4:K4),0)</f>
        <v>0</v>
      </c>
    </row>
    <row r="5" spans="1:13" ht="12.75">
      <c r="A5" s="5">
        <v>44139</v>
      </c>
      <c r="B5" s="8" t="s">
        <v>22</v>
      </c>
      <c r="C5" s="7" t="s">
        <v>15</v>
      </c>
      <c r="D5" s="2"/>
      <c r="E5" s="2"/>
      <c r="F5" s="2"/>
      <c r="G5" s="2"/>
      <c r="H5" s="2"/>
      <c r="I5" s="2">
        <v>-35.37</v>
      </c>
      <c r="J5" s="2"/>
      <c r="K5" s="2"/>
      <c r="L5" s="2">
        <f aca="true" t="shared" si="1" ref="L5:L29">IF(C5="C",SUM(D5:K5),0)</f>
        <v>0</v>
      </c>
      <c r="M5" s="2">
        <f t="shared" si="0"/>
        <v>-35.37</v>
      </c>
    </row>
    <row r="6" spans="1:13" ht="12.75">
      <c r="A6" s="5">
        <v>44139</v>
      </c>
      <c r="B6" s="8" t="s">
        <v>23</v>
      </c>
      <c r="C6" s="7" t="s">
        <v>15</v>
      </c>
      <c r="D6" s="2"/>
      <c r="E6" s="2"/>
      <c r="F6" s="2"/>
      <c r="G6" s="2"/>
      <c r="H6" s="2"/>
      <c r="I6" s="2">
        <v>-1282.56</v>
      </c>
      <c r="J6" s="2"/>
      <c r="K6" s="2"/>
      <c r="L6" s="2">
        <f t="shared" si="1"/>
        <v>0</v>
      </c>
      <c r="M6" s="2">
        <f t="shared" si="0"/>
        <v>-1282.56</v>
      </c>
    </row>
    <row r="7" spans="1:13" ht="12.75" customHeight="1">
      <c r="A7" s="5">
        <v>44139</v>
      </c>
      <c r="B7" s="8" t="s">
        <v>24</v>
      </c>
      <c r="C7" s="11" t="s">
        <v>15</v>
      </c>
      <c r="D7" s="2"/>
      <c r="E7" s="2"/>
      <c r="F7" s="2"/>
      <c r="G7" s="2"/>
      <c r="H7" s="2">
        <v>-289.96</v>
      </c>
      <c r="I7" s="12"/>
      <c r="J7" s="2"/>
      <c r="K7" s="2"/>
      <c r="L7" s="2">
        <f t="shared" si="1"/>
        <v>0</v>
      </c>
      <c r="M7" s="12">
        <f t="shared" si="0"/>
        <v>-289.96</v>
      </c>
    </row>
    <row r="8" spans="1:13" s="14" customFormat="1" ht="12.75">
      <c r="A8" s="5">
        <v>44139</v>
      </c>
      <c r="B8" s="13" t="s">
        <v>25</v>
      </c>
      <c r="C8" s="11" t="s">
        <v>15</v>
      </c>
      <c r="D8" s="12"/>
      <c r="E8" s="12"/>
      <c r="F8" s="12"/>
      <c r="G8" s="12"/>
      <c r="H8" s="12">
        <v>-83</v>
      </c>
      <c r="J8" s="12"/>
      <c r="K8" s="12"/>
      <c r="L8" s="2">
        <f t="shared" si="1"/>
        <v>0</v>
      </c>
      <c r="M8" s="12">
        <f t="shared" si="0"/>
        <v>-83</v>
      </c>
    </row>
    <row r="9" spans="1:13" s="14" customFormat="1" ht="12.75">
      <c r="A9" s="5">
        <v>44139</v>
      </c>
      <c r="B9" s="13" t="s">
        <v>40</v>
      </c>
      <c r="C9" s="11" t="s">
        <v>15</v>
      </c>
      <c r="D9" s="12"/>
      <c r="E9" s="12">
        <v>-407.32</v>
      </c>
      <c r="F9" s="12"/>
      <c r="G9" s="12"/>
      <c r="H9" s="12">
        <v>-154.8</v>
      </c>
      <c r="I9" s="12"/>
      <c r="J9" s="12"/>
      <c r="K9" s="12"/>
      <c r="L9" s="2">
        <f t="shared" si="1"/>
        <v>0</v>
      </c>
      <c r="M9" s="12">
        <f t="shared" si="0"/>
        <v>-562.12</v>
      </c>
    </row>
    <row r="10" spans="1:13" s="14" customFormat="1" ht="12.75">
      <c r="A10" s="5">
        <v>44139</v>
      </c>
      <c r="B10" s="13" t="s">
        <v>26</v>
      </c>
      <c r="C10" s="11" t="s">
        <v>15</v>
      </c>
      <c r="D10" s="12"/>
      <c r="E10" s="12"/>
      <c r="F10" s="12"/>
      <c r="G10" s="12"/>
      <c r="H10" s="12">
        <v>-340</v>
      </c>
      <c r="I10" s="12"/>
      <c r="J10" s="12"/>
      <c r="K10" s="12"/>
      <c r="L10" s="2">
        <f t="shared" si="1"/>
        <v>0</v>
      </c>
      <c r="M10" s="12">
        <f aca="true" t="shared" si="2" ref="M10:M16">IF(C10="B",SUM(D10:K10),0)</f>
        <v>-340</v>
      </c>
    </row>
    <row r="11" spans="1:13" s="14" customFormat="1" ht="12.75">
      <c r="A11" s="5">
        <v>44139</v>
      </c>
      <c r="B11" s="8" t="s">
        <v>27</v>
      </c>
      <c r="C11" s="11" t="s">
        <v>15</v>
      </c>
      <c r="D11" s="12"/>
      <c r="E11" s="12"/>
      <c r="F11" s="12"/>
      <c r="G11" s="12"/>
      <c r="H11" s="12">
        <v>-11.49</v>
      </c>
      <c r="I11" s="12"/>
      <c r="J11" s="12"/>
      <c r="K11" s="12"/>
      <c r="L11" s="2">
        <f t="shared" si="1"/>
        <v>0</v>
      </c>
      <c r="M11" s="12">
        <f t="shared" si="2"/>
        <v>-11.49</v>
      </c>
    </row>
    <row r="12" spans="1:13" s="14" customFormat="1" ht="12.75">
      <c r="A12" s="5">
        <v>44139</v>
      </c>
      <c r="B12" s="14" t="s">
        <v>41</v>
      </c>
      <c r="C12" s="11" t="s">
        <v>15</v>
      </c>
      <c r="D12" s="12"/>
      <c r="E12" s="12">
        <v>-156.66</v>
      </c>
      <c r="F12" s="12"/>
      <c r="G12" s="12"/>
      <c r="H12" s="12"/>
      <c r="I12" s="12"/>
      <c r="J12" s="12"/>
      <c r="K12" s="12"/>
      <c r="L12" s="2">
        <f t="shared" si="1"/>
        <v>0</v>
      </c>
      <c r="M12" s="12">
        <f t="shared" si="2"/>
        <v>-156.66</v>
      </c>
    </row>
    <row r="13" spans="1:13" ht="12.75">
      <c r="A13" s="5">
        <v>44139</v>
      </c>
      <c r="B13" s="13" t="s">
        <v>42</v>
      </c>
      <c r="C13" s="7" t="s">
        <v>15</v>
      </c>
      <c r="D13" s="2"/>
      <c r="E13" s="2">
        <v>-313.32</v>
      </c>
      <c r="F13" s="2"/>
      <c r="G13" s="2"/>
      <c r="H13" s="2"/>
      <c r="I13" s="2"/>
      <c r="J13" s="2"/>
      <c r="K13" s="2"/>
      <c r="L13" s="2">
        <f t="shared" si="1"/>
        <v>0</v>
      </c>
      <c r="M13" s="2">
        <f t="shared" si="2"/>
        <v>-313.32</v>
      </c>
    </row>
    <row r="14" spans="1:13" ht="13.5" customHeight="1">
      <c r="A14" s="5">
        <v>44139</v>
      </c>
      <c r="B14" s="8" t="s">
        <v>43</v>
      </c>
      <c r="C14" s="7" t="s">
        <v>15</v>
      </c>
      <c r="D14" s="2"/>
      <c r="E14" s="2">
        <v>-595.31</v>
      </c>
      <c r="F14" s="2"/>
      <c r="G14" s="2"/>
      <c r="H14" s="2"/>
      <c r="I14" s="2"/>
      <c r="J14" s="2"/>
      <c r="K14" s="2"/>
      <c r="L14" s="2">
        <f t="shared" si="1"/>
        <v>0</v>
      </c>
      <c r="M14" s="2">
        <f t="shared" si="2"/>
        <v>-595.31</v>
      </c>
    </row>
    <row r="15" spans="1:13" s="14" customFormat="1" ht="12.75">
      <c r="A15" s="5">
        <v>44139</v>
      </c>
      <c r="B15" s="13" t="s">
        <v>44</v>
      </c>
      <c r="C15" s="11" t="s">
        <v>15</v>
      </c>
      <c r="D15" s="12"/>
      <c r="E15" s="12">
        <v>-281.99</v>
      </c>
      <c r="F15" s="12"/>
      <c r="G15" s="12"/>
      <c r="H15" s="12"/>
      <c r="I15" s="12"/>
      <c r="J15" s="12"/>
      <c r="K15" s="12"/>
      <c r="L15" s="2">
        <f t="shared" si="1"/>
        <v>0</v>
      </c>
      <c r="M15" s="12">
        <f t="shared" si="2"/>
        <v>-281.99</v>
      </c>
    </row>
    <row r="16" spans="1:13" ht="12.75">
      <c r="A16" s="5">
        <v>44152</v>
      </c>
      <c r="B16" s="8" t="s">
        <v>28</v>
      </c>
      <c r="C16" s="7" t="s">
        <v>15</v>
      </c>
      <c r="D16" s="2"/>
      <c r="E16" s="2"/>
      <c r="F16" s="2"/>
      <c r="G16" s="2"/>
      <c r="H16" s="2"/>
      <c r="I16" s="2">
        <v>-194.58</v>
      </c>
      <c r="J16" s="2"/>
      <c r="K16" s="2"/>
      <c r="L16" s="2">
        <f t="shared" si="1"/>
        <v>0</v>
      </c>
      <c r="M16" s="2">
        <f t="shared" si="2"/>
        <v>-194.58</v>
      </c>
    </row>
    <row r="17" spans="1:13" ht="12.75">
      <c r="A17" s="5">
        <v>44152</v>
      </c>
      <c r="B17" s="8" t="s">
        <v>29</v>
      </c>
      <c r="C17" s="7" t="s">
        <v>15</v>
      </c>
      <c r="D17" s="2"/>
      <c r="E17" s="2"/>
      <c r="F17" s="2"/>
      <c r="G17" s="2">
        <v>-2972.88</v>
      </c>
      <c r="H17" s="2"/>
      <c r="I17" s="2"/>
      <c r="J17" s="2"/>
      <c r="K17" s="2"/>
      <c r="L17" s="2">
        <f t="shared" si="1"/>
        <v>0</v>
      </c>
      <c r="M17" s="2">
        <f aca="true" t="shared" si="3" ref="M17:M22">IF(C17="B",SUM(D17:K17),0)</f>
        <v>-2972.88</v>
      </c>
    </row>
    <row r="18" spans="1:13" ht="12.75">
      <c r="A18" s="5">
        <v>44152</v>
      </c>
      <c r="B18" s="13" t="s">
        <v>45</v>
      </c>
      <c r="C18" s="11" t="s">
        <v>15</v>
      </c>
      <c r="D18" s="12"/>
      <c r="E18" s="12">
        <v>-156.66</v>
      </c>
      <c r="F18" s="12"/>
      <c r="G18" s="12"/>
      <c r="H18" s="12"/>
      <c r="I18" s="12"/>
      <c r="J18" s="12"/>
      <c r="K18" s="12"/>
      <c r="L18" s="2">
        <f t="shared" si="1"/>
        <v>0</v>
      </c>
      <c r="M18" s="12">
        <f t="shared" si="3"/>
        <v>-156.66</v>
      </c>
    </row>
    <row r="19" spans="1:13" ht="14.25" customHeight="1">
      <c r="A19" s="5">
        <v>44152</v>
      </c>
      <c r="B19" s="8" t="s">
        <v>46</v>
      </c>
      <c r="C19" s="7" t="s">
        <v>15</v>
      </c>
      <c r="D19" s="2"/>
      <c r="E19" s="2">
        <v>-138.8</v>
      </c>
      <c r="F19" s="2"/>
      <c r="G19" s="2"/>
      <c r="H19" s="2"/>
      <c r="I19" s="2"/>
      <c r="J19" s="2"/>
      <c r="K19" s="2"/>
      <c r="L19" s="2">
        <f t="shared" si="1"/>
        <v>0</v>
      </c>
      <c r="M19" s="2">
        <f t="shared" si="3"/>
        <v>-138.8</v>
      </c>
    </row>
    <row r="20" spans="1:13" ht="13.5" customHeight="1">
      <c r="A20" s="5">
        <v>44152</v>
      </c>
      <c r="B20" s="8" t="s">
        <v>30</v>
      </c>
      <c r="C20" s="7" t="s">
        <v>15</v>
      </c>
      <c r="D20" s="2"/>
      <c r="E20" s="2"/>
      <c r="F20" s="2"/>
      <c r="G20" s="2"/>
      <c r="H20" s="2"/>
      <c r="I20" s="2"/>
      <c r="J20" s="2">
        <v>-197.82</v>
      </c>
      <c r="K20" s="2"/>
      <c r="L20" s="2">
        <f t="shared" si="1"/>
        <v>0</v>
      </c>
      <c r="M20" s="2">
        <f t="shared" si="3"/>
        <v>-197.82</v>
      </c>
    </row>
    <row r="21" spans="1:13" ht="12.75">
      <c r="A21" s="5">
        <v>44152</v>
      </c>
      <c r="B21" s="13" t="s">
        <v>31</v>
      </c>
      <c r="C21" s="11" t="s">
        <v>15</v>
      </c>
      <c r="D21" s="12"/>
      <c r="E21" s="12"/>
      <c r="F21" s="12"/>
      <c r="G21" s="12"/>
      <c r="H21" s="12"/>
      <c r="I21" s="12"/>
      <c r="J21" s="12">
        <v>-474.27</v>
      </c>
      <c r="K21" s="12"/>
      <c r="L21" s="2">
        <f t="shared" si="1"/>
        <v>0</v>
      </c>
      <c r="M21" s="12">
        <f t="shared" si="3"/>
        <v>-474.27</v>
      </c>
    </row>
    <row r="22" spans="1:13" ht="12.75">
      <c r="A22" s="5">
        <v>44153</v>
      </c>
      <c r="B22" s="8" t="s">
        <v>32</v>
      </c>
      <c r="C22" s="7" t="s">
        <v>15</v>
      </c>
      <c r="D22" s="2"/>
      <c r="E22" s="2"/>
      <c r="F22" s="2"/>
      <c r="G22" s="2"/>
      <c r="H22" s="2">
        <v>-5243.78</v>
      </c>
      <c r="I22" s="2"/>
      <c r="J22" s="2"/>
      <c r="K22" s="2"/>
      <c r="L22" s="2">
        <f t="shared" si="1"/>
        <v>0</v>
      </c>
      <c r="M22" s="2">
        <f t="shared" si="3"/>
        <v>-5243.78</v>
      </c>
    </row>
    <row r="23" spans="1:13" ht="12.75">
      <c r="A23" s="5">
        <v>44160</v>
      </c>
      <c r="B23" s="8" t="s">
        <v>33</v>
      </c>
      <c r="C23" s="7" t="s">
        <v>15</v>
      </c>
      <c r="D23" s="2"/>
      <c r="E23" s="2"/>
      <c r="F23" s="2"/>
      <c r="G23" s="2"/>
      <c r="H23" s="2">
        <v>-65.29</v>
      </c>
      <c r="I23" s="2"/>
      <c r="J23" s="2"/>
      <c r="K23" s="2"/>
      <c r="L23" s="2">
        <f t="shared" si="1"/>
        <v>0</v>
      </c>
      <c r="M23" s="2">
        <f aca="true" t="shared" si="4" ref="M23:M28">IF(C23="B",SUM(D23:K23),0)</f>
        <v>-65.29</v>
      </c>
    </row>
    <row r="24" spans="1:13" ht="12.75">
      <c r="A24" s="5">
        <v>44165</v>
      </c>
      <c r="B24" s="13" t="s">
        <v>34</v>
      </c>
      <c r="C24" s="11" t="s">
        <v>15</v>
      </c>
      <c r="D24" s="12"/>
      <c r="E24" s="12"/>
      <c r="F24" s="12">
        <v>-1068.8</v>
      </c>
      <c r="G24" s="12"/>
      <c r="H24" s="12"/>
      <c r="I24" s="12"/>
      <c r="J24" s="12"/>
      <c r="K24" s="12"/>
      <c r="L24" s="2">
        <f t="shared" si="1"/>
        <v>0</v>
      </c>
      <c r="M24" s="12">
        <f t="shared" si="4"/>
        <v>-1068.8</v>
      </c>
    </row>
    <row r="25" spans="1:13" ht="12.75">
      <c r="A25" s="5">
        <v>44165</v>
      </c>
      <c r="B25" s="8" t="s">
        <v>35</v>
      </c>
      <c r="C25" s="7" t="s">
        <v>15</v>
      </c>
      <c r="D25" s="2"/>
      <c r="E25" s="2"/>
      <c r="F25" s="2"/>
      <c r="G25" s="2"/>
      <c r="H25" s="2">
        <v>-68</v>
      </c>
      <c r="I25" s="2"/>
      <c r="J25" s="2"/>
      <c r="K25" s="2"/>
      <c r="L25" s="2">
        <f t="shared" si="1"/>
        <v>0</v>
      </c>
      <c r="M25" s="2">
        <f t="shared" si="4"/>
        <v>-68</v>
      </c>
    </row>
    <row r="26" spans="1:13" ht="12.75">
      <c r="A26" s="5">
        <v>44165</v>
      </c>
      <c r="B26" s="8" t="s">
        <v>36</v>
      </c>
      <c r="C26" s="7" t="s">
        <v>15</v>
      </c>
      <c r="D26" s="2"/>
      <c r="E26" s="2"/>
      <c r="F26" s="2"/>
      <c r="G26" s="2"/>
      <c r="H26" s="2">
        <v>-117.99</v>
      </c>
      <c r="I26" s="2"/>
      <c r="J26" s="2">
        <v>-24.33</v>
      </c>
      <c r="K26" s="2"/>
      <c r="L26" s="2">
        <f t="shared" si="1"/>
        <v>0</v>
      </c>
      <c r="M26" s="2">
        <f t="shared" si="4"/>
        <v>-142.32</v>
      </c>
    </row>
    <row r="27" spans="1:13" ht="12.75">
      <c r="A27" s="5">
        <v>44151</v>
      </c>
      <c r="B27" s="13" t="s">
        <v>37</v>
      </c>
      <c r="C27" s="11" t="s">
        <v>14</v>
      </c>
      <c r="D27" s="12"/>
      <c r="E27" s="12"/>
      <c r="F27" s="12"/>
      <c r="G27" s="12"/>
      <c r="H27" s="12"/>
      <c r="I27" s="12"/>
      <c r="J27" s="12"/>
      <c r="K27" s="12">
        <v>-8.05</v>
      </c>
      <c r="L27" s="2">
        <f t="shared" si="1"/>
        <v>-8.05</v>
      </c>
      <c r="M27" s="12">
        <f t="shared" si="4"/>
        <v>0</v>
      </c>
    </row>
    <row r="28" spans="1:13" ht="12.75">
      <c r="A28" s="5">
        <v>44151</v>
      </c>
      <c r="B28" s="8" t="s">
        <v>38</v>
      </c>
      <c r="C28" s="7" t="s">
        <v>15</v>
      </c>
      <c r="D28" s="2"/>
      <c r="E28" s="2"/>
      <c r="F28" s="2"/>
      <c r="G28" s="2"/>
      <c r="H28" s="2"/>
      <c r="I28" s="2"/>
      <c r="J28" s="2">
        <v>-1948.8</v>
      </c>
      <c r="K28" s="2"/>
      <c r="L28" s="2">
        <f t="shared" si="1"/>
        <v>0</v>
      </c>
      <c r="M28" s="2">
        <f t="shared" si="4"/>
        <v>-1948.8</v>
      </c>
    </row>
    <row r="29" spans="1:13" ht="12.75">
      <c r="A29" s="5"/>
      <c r="B29" s="8" t="s">
        <v>39</v>
      </c>
      <c r="C29" s="7" t="s">
        <v>15</v>
      </c>
      <c r="D29" s="2"/>
      <c r="E29" s="2"/>
      <c r="F29" s="2"/>
      <c r="G29" s="2"/>
      <c r="H29" s="2"/>
      <c r="I29" s="2"/>
      <c r="J29" s="2">
        <v>-14.63</v>
      </c>
      <c r="K29" s="2"/>
      <c r="L29" s="2">
        <f t="shared" si="1"/>
        <v>0</v>
      </c>
      <c r="M29" s="2">
        <f>IF(C29="B",SUM(D29:K29),0)</f>
        <v>-14.63</v>
      </c>
    </row>
    <row r="30" spans="1:13" ht="12.75">
      <c r="A30" s="5"/>
      <c r="B30" s="6"/>
      <c r="C30" s="6"/>
      <c r="D30" s="2"/>
      <c r="E30" s="2">
        <f>SUM(E4:E29)</f>
        <v>-2050.06</v>
      </c>
      <c r="F30" s="2">
        <f>SUM(F4:F29)</f>
        <v>-1068.8</v>
      </c>
      <c r="G30" s="2">
        <f>SUM(G4:G29)</f>
        <v>-2972.88</v>
      </c>
      <c r="H30" s="2">
        <f>SUM(H4:H29)</f>
        <v>-6374.3099999999995</v>
      </c>
      <c r="I30" s="2">
        <f>SUM(I4:I29)</f>
        <v>-1512.5099999999998</v>
      </c>
      <c r="J30" s="2">
        <f>SUM(J4:J29)</f>
        <v>-2659.85</v>
      </c>
      <c r="K30" s="2">
        <f>SUM(K4:K29)</f>
        <v>-8.05</v>
      </c>
      <c r="L30" s="2">
        <f>SUM(L4:L29)</f>
        <v>19.83</v>
      </c>
      <c r="M30" s="2">
        <f>SUM(M4:M29)</f>
        <v>-16638.41</v>
      </c>
    </row>
  </sheetData>
  <sheetProtection/>
  <mergeCells count="4">
    <mergeCell ref="L2:M2"/>
    <mergeCell ref="B2:B3"/>
    <mergeCell ref="A2:A3"/>
    <mergeCell ref="C2:C3"/>
  </mergeCells>
  <printOptions/>
  <pageMargins left="0.25" right="0.25" top="0.75" bottom="0.75" header="0.3" footer="0.3"/>
  <pageSetup fitToWidth="0" fitToHeight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Geolomb02</cp:lastModifiedBy>
  <cp:lastPrinted>2020-11-09T12:16:02Z</cp:lastPrinted>
  <dcterms:created xsi:type="dcterms:W3CDTF">2008-10-22T08:36:37Z</dcterms:created>
  <dcterms:modified xsi:type="dcterms:W3CDTF">2022-10-28T16:50:27Z</dcterms:modified>
  <cp:category/>
  <cp:version/>
  <cp:contentType/>
  <cp:contentStatus/>
</cp:coreProperties>
</file>